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mont\Documents\Ufficio\Documents Lavoro\Risk Solver\PARTNER\ASSINTEL\GDL Cybersecurity\Cyber per tutti\"/>
    </mc:Choice>
  </mc:AlternateContent>
  <xr:revisionPtr revIDLastSave="0" documentId="13_ncr:1_{F6B7535A-B0A9-4117-84A2-D4DA6444F7E6}" xr6:coauthVersionLast="47" xr6:coauthVersionMax="47" xr10:uidLastSave="{00000000-0000-0000-0000-000000000000}"/>
  <bookViews>
    <workbookView xWindow="-120" yWindow="-120" windowWidth="29040" windowHeight="16440" xr2:uid="{B7D4CA4C-E9DB-4467-BC2E-97A9EAE2A471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5" i="1"/>
  <c r="F26" i="1"/>
  <c r="F10" i="1"/>
  <c r="F11" i="1"/>
  <c r="F12" i="1"/>
  <c r="F13" i="1"/>
  <c r="F15" i="1"/>
  <c r="F16" i="1"/>
  <c r="E28" i="1"/>
  <c r="E29" i="1"/>
  <c r="C30" i="1"/>
  <c r="F18" i="1"/>
  <c r="F19" i="1"/>
  <c r="F20" i="1"/>
</calcChain>
</file>

<file path=xl/sharedStrings.xml><?xml version="1.0" encoding="utf-8"?>
<sst xmlns="http://schemas.openxmlformats.org/spreadsheetml/2006/main" count="71" uniqueCount="71">
  <si>
    <t>1. Caratteristiche dei Messaggi di Phishing</t>
  </si>
  <si>
    <r>
      <t xml:space="preserve">1.1. </t>
    </r>
    <r>
      <rPr>
        <b/>
        <sz val="11"/>
        <color theme="1"/>
        <rFont val="Aptos Narrow"/>
        <family val="2"/>
        <scheme val="minor"/>
      </rPr>
      <t>Quale delle seguenti opzioni rappresenta un indizio che una email potrebbe essere di phishing?</t>
    </r>
  </si>
  <si>
    <r>
      <t xml:space="preserve">1.2. </t>
    </r>
    <r>
      <rPr>
        <b/>
        <sz val="11"/>
        <color theme="1"/>
        <rFont val="Aptos Narrow"/>
        <family val="2"/>
        <scheme val="minor"/>
      </rPr>
      <t>Un'email legittima da una banca richiederebbe mai di inserire la tua password o altre credenziali tramite un link?</t>
    </r>
  </si>
  <si>
    <r>
      <t xml:space="preserve">1.3. </t>
    </r>
    <r>
      <rPr>
        <b/>
        <sz val="11"/>
        <color theme="1"/>
        <rFont val="Aptos Narrow"/>
        <family val="2"/>
        <scheme val="minor"/>
      </rPr>
      <t>Come puoi verificare che un link in una email non conduca a un sito sospetto?</t>
    </r>
  </si>
  <si>
    <r>
      <t xml:space="preserve">1.4. </t>
    </r>
    <r>
      <rPr>
        <b/>
        <sz val="11"/>
        <color theme="1"/>
        <rFont val="Aptos Narrow"/>
        <family val="2"/>
        <scheme val="minor"/>
      </rPr>
      <t>Quale di questi elementi può essere un segnale di phishing in un'email che sembra provenire da un'azienda affidabile?</t>
    </r>
  </si>
  <si>
    <t>2. Comportamenti da Adottare in Caso di Phishing</t>
  </si>
  <si>
    <r>
      <t xml:space="preserve">2.1. </t>
    </r>
    <r>
      <rPr>
        <b/>
        <sz val="11"/>
        <color theme="1"/>
        <rFont val="Aptos Narrow"/>
        <family val="2"/>
        <scheme val="minor"/>
      </rPr>
      <t>Cosa dovresti fare se ricevi un'email sospetta che ti chiede di fornire informazioni personali?</t>
    </r>
  </si>
  <si>
    <r>
      <t xml:space="preserve">2.2. </t>
    </r>
    <r>
      <rPr>
        <b/>
        <sz val="11"/>
        <color theme="1"/>
        <rFont val="Aptos Narrow"/>
        <family val="2"/>
        <scheme val="minor"/>
      </rPr>
      <t>Se ricevi un'email da un collega con un allegato sospetto, cosa faresti?</t>
    </r>
  </si>
  <si>
    <t>3. Conoscenze Tecniche su Phishing</t>
  </si>
  <si>
    <r>
      <t xml:space="preserve">3.1. </t>
    </r>
    <r>
      <rPr>
        <b/>
        <sz val="11"/>
        <color theme="1"/>
        <rFont val="Aptos Narrow"/>
        <family val="2"/>
        <scheme val="minor"/>
      </rPr>
      <t>Il phishing può avvenire solo tramite email?</t>
    </r>
  </si>
  <si>
    <r>
      <t xml:space="preserve">3.2. </t>
    </r>
    <r>
      <rPr>
        <b/>
        <sz val="11"/>
        <color theme="1"/>
        <rFont val="Aptos Narrow"/>
        <family val="2"/>
        <scheme val="minor"/>
      </rPr>
      <t>Cosa sono le email di spear phishing?</t>
    </r>
  </si>
  <si>
    <r>
      <t xml:space="preserve">3.3. </t>
    </r>
    <r>
      <rPr>
        <b/>
        <sz val="11"/>
        <color theme="1"/>
        <rFont val="Aptos Narrow"/>
        <family val="2"/>
        <scheme val="minor"/>
      </rPr>
      <t>Che cosa rappresenta un "link ingannevole" in un'email di phishing?</t>
    </r>
  </si>
  <si>
    <t>4. Misure Preventive</t>
  </si>
  <si>
    <r>
      <t xml:space="preserve">4.1. </t>
    </r>
    <r>
      <rPr>
        <b/>
        <sz val="11"/>
        <color theme="1"/>
        <rFont val="Aptos Narrow"/>
        <family val="2"/>
        <scheme val="minor"/>
      </rPr>
      <t>Qual è la cosa più importante da fare per proteggerti dagli attacchi di phishing?</t>
    </r>
  </si>
  <si>
    <r>
      <t xml:space="preserve">4.2. </t>
    </r>
    <r>
      <rPr>
        <b/>
        <sz val="11"/>
        <color theme="1"/>
        <rFont val="Aptos Narrow"/>
        <family val="2"/>
        <scheme val="minor"/>
      </rPr>
      <t>Se ricevi un’email da un sito web dove hai un account, che ti chiede di cambiare la password cliccando su un link, cosa dovresti fare?</t>
    </r>
  </si>
  <si>
    <t>5. Esperienze Personali</t>
  </si>
  <si>
    <r>
      <t xml:space="preserve">5.1. </t>
    </r>
    <r>
      <rPr>
        <b/>
        <sz val="11"/>
        <color theme="1"/>
        <rFont val="Aptos Narrow"/>
        <family val="2"/>
        <scheme val="minor"/>
      </rPr>
      <t>Hai mai ricevuto un'email o un messaggio che sospettavi essere di phishing? Se sì, come hai reagito?</t>
    </r>
  </si>
  <si>
    <t>A.</t>
  </si>
  <si>
    <t>B.</t>
  </si>
  <si>
    <t>C.</t>
  </si>
  <si>
    <t>L'email è breve e non contiene immagini.</t>
  </si>
  <si>
    <t>Sì, se è urgente.</t>
  </si>
  <si>
    <t xml:space="preserve"> No, una banca non richiede mai password tramite email.</t>
  </si>
  <si>
    <t>Solo se l’email proviene da un indirizzo conosciuto.</t>
  </si>
  <si>
    <t>Cliccando sul link e vedendo dove porta.</t>
  </si>
  <si>
    <t>Passando il mouse sopra il link senza cliccare e controllando l'URL.</t>
  </si>
  <si>
    <t>Chiedendo al mittente informazioni sul link.</t>
  </si>
  <si>
    <t>L'indirizzo del mittente non corrisponde al dominio ufficiale dell'azienda.</t>
  </si>
  <si>
    <t>L'email contiene un saluto generico come "Gentile cliente".</t>
  </si>
  <si>
    <t>L'email contiene immagini ad alta risoluzione.</t>
  </si>
  <si>
    <t xml:space="preserve"> Rispondere per chiedere ulteriori dettagli.</t>
  </si>
  <si>
    <t>Segnalare l'email al reparto IT o al team di sicurezza.</t>
  </si>
  <si>
    <t>Eliminare immediatamente l'email senza fare nulla.</t>
  </si>
  <si>
    <t>Aprire l'allegato, supponendo che sia importante.</t>
  </si>
  <si>
    <t>Contattare il collega per confermare se ha effettivamente inviato l'email.</t>
  </si>
  <si>
    <t xml:space="preserve"> Eliminare l'email senza rispondere.</t>
  </si>
  <si>
    <t>Sì, solo tramite email.</t>
  </si>
  <si>
    <t>No, può avvenire anche tramite SMS e social media.</t>
  </si>
  <si>
    <t>No, può avvenire solo tramite siti web falsi.</t>
  </si>
  <si>
    <t>Email di phishing inviate casualmente a molte persone.</t>
  </si>
  <si>
    <t>Email di phishing mirate a una persona specifica o a un gruppo ristretto.</t>
  </si>
  <si>
    <t>Email di phishing che utilizzano allegati malevoli.</t>
  </si>
  <si>
    <t>Un link che porta a una pagina sicura.</t>
  </si>
  <si>
    <t>Un link che sembra legittimo ma conduce a un sito web malevolo.</t>
  </si>
  <si>
    <t>Un link che non funziona.</t>
  </si>
  <si>
    <t>Installare un antivirus e non preoccuparti delle email.</t>
  </si>
  <si>
    <t>Controllare attentamente le email prima di cliccare su link o aprire allegati.</t>
  </si>
  <si>
    <t>Usare la stessa password per tutti i tuoi account.</t>
  </si>
  <si>
    <t>Cliccare sul link nell'email e seguire le istruzioni.</t>
  </si>
  <si>
    <t>Accedere direttamente al sito web senza cliccare sul link nell'email.</t>
  </si>
  <si>
    <t>Ignorare l'email.</t>
  </si>
  <si>
    <t>Sì, l'ho aperta ma poi ho capito che era sospetta.</t>
  </si>
  <si>
    <t>Sì, l'ho segnalata e non ho interagito.</t>
  </si>
  <si>
    <t>No, mai.</t>
  </si>
  <si>
    <t>Apparentemente il mittente è una persona o un'azienda che conosci, ma ci sono errori grammaticali o ortografici.</t>
  </si>
  <si>
    <t>Il messaggio richiede informazioni legate all'Azienda in cui lavori</t>
  </si>
  <si>
    <r>
      <t xml:space="preserve">5.2. </t>
    </r>
    <r>
      <rPr>
        <b/>
        <sz val="11"/>
        <color theme="1"/>
        <rFont val="Aptos Narrow"/>
        <family val="2"/>
        <scheme val="minor"/>
      </rPr>
      <t>Hai mai sospettato che le tue informazioni personali potessero essere state compromesse a causa di un attacco di phishing?</t>
    </r>
  </si>
  <si>
    <t>Sì, ho avuto sospetti e ho agito per proteggere i miei dati (ad esempio cambiando password o segnalando l'incidente).</t>
  </si>
  <si>
    <t>No, non ho mai avuto questo tipo di sospetti.</t>
  </si>
  <si>
    <t>Non sono sicuro, ma non ho notato nulla di anomalo nei miei account o dati personali.</t>
  </si>
  <si>
    <t>www.assintel.it</t>
  </si>
  <si>
    <t>info@assintel.it</t>
  </si>
  <si>
    <t>DATA VERIFICA</t>
  </si>
  <si>
    <t xml:space="preserve">QUESTIONARIO        </t>
  </si>
  <si>
    <t>"SAI RICONOSCERE UN ATTACCO DI PHISHING?"</t>
  </si>
  <si>
    <t>RISPOSTE</t>
  </si>
  <si>
    <t>Credits by: RISK SOLVER</t>
  </si>
  <si>
    <t>TOTALE RISPOSTE ESATTE</t>
  </si>
  <si>
    <t>PERCENTUALE RAGGIUNTA</t>
  </si>
  <si>
    <r>
      <t>Il questionario misura il livello di consapevolezza sulle tecniche di phishing. E' costituito da 5 gruppi di domande, per un totale di 13 domande. 
Per ogni domanda vengono proposte 3 risposte possibili. Scegliere la risposta corretta, riportando nella colonna in fondo a destra la lettera che indica la risposta data (</t>
    </r>
    <r>
      <rPr>
        <b/>
        <sz val="14"/>
        <color theme="1"/>
        <rFont val="Aptos Narrow"/>
        <family val="2"/>
        <scheme val="minor"/>
      </rPr>
      <t>A, B, C</t>
    </r>
    <r>
      <rPr>
        <sz val="14"/>
        <color theme="1"/>
        <rFont val="Aptos Narrow"/>
        <family val="2"/>
        <scheme val="minor"/>
      </rPr>
      <t>)
Per raggiungere un livello sufficiente di consapevolezza bisogna raggiungere almeno l'75% di risposte corrette.</t>
    </r>
  </si>
  <si>
    <t>ISTRUZIONI PER LA COMPILAZIONE DEL QUESTIONARIO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</si>
</sst>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u/>
      <sz val="20"/>
      <color theme="4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7" fillId="0" borderId="0" xfId="0" applyFont="1" applyBorder="1" applyAlignment="1">
      <alignment horizontal="right"/>
    </xf>
    <xf numFmtId="0" fontId="0" fillId="0" borderId="6" xfId="0" applyBorder="1"/>
    <xf numFmtId="0" fontId="8" fillId="2" borderId="5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0" xfId="2" applyFont="1" applyAlignment="1">
      <alignment horizontal="center"/>
    </xf>
    <xf numFmtId="0" fontId="13" fillId="0" borderId="7" xfId="2" applyFont="1" applyBorder="1" applyAlignment="1">
      <alignment horizontal="center"/>
    </xf>
    <xf numFmtId="0" fontId="10" fillId="3" borderId="5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" fillId="0" borderId="1" xfId="0" applyFont="1" applyBorder="1"/>
    <xf numFmtId="0" fontId="0" fillId="0" borderId="0" xfId="0" applyAlignment="1">
      <alignment horizontal="right" wrapText="1"/>
    </xf>
    <xf numFmtId="9" fontId="0" fillId="0" borderId="0" xfId="1" applyFont="1"/>
    <xf numFmtId="0" fontId="5" fillId="3" borderId="0" xfId="0" applyFont="1" applyFill="1" applyAlignment="1">
      <alignment horizontal="right" wrapText="1"/>
    </xf>
    <xf numFmtId="0" fontId="9" fillId="0" borderId="6" xfId="0" applyFont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4" fontId="7" fillId="0" borderId="0" xfId="0" applyNumberFormat="1" applyFont="1" applyBorder="1"/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11431</xdr:colOff>
      <xdr:row>0</xdr:row>
      <xdr:rowOff>38101</xdr:rowOff>
    </xdr:from>
    <xdr:to>
      <xdr:col>0</xdr:col>
      <xdr:colOff>685801</xdr:colOff>
      <xdr:row>3</xdr:row>
      <xdr:rowOff>286182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2FAEC8F-3DCB-449A-A177-CFE5F9C06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1" y="38101"/>
          <a:ext cx="674370" cy="1263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ssintel.it" TargetMode="External"/><Relationship Id="rId1" Type="http://schemas.openxmlformats.org/officeDocument/2006/relationships/hyperlink" Target="https://www.assintel.i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0F00-4501-4157-B346-857605018E2A}">
  <sheetPr>
    <pageSetUpPr fitToPage="1"/>
  </sheetPr>
  <dimension ref="A1:F32"/>
  <sheetViews>
    <sheetView tabSelected="1" zoomScaleNormal="100" workbookViewId="0">
      <selection activeCell="D4" sqref="D4"/>
    </sheetView>
  </sheetViews>
  <sheetFormatPr defaultRowHeight="14.4" x14ac:dyDescent="0.3"/>
  <cols>
    <col min="1" max="1" width="70.33203125" style="1" customWidth="1"/>
    <col min="2" max="2" width="45.5546875" style="1" customWidth="1"/>
    <col min="3" max="3" width="47.6640625" style="1" customWidth="1"/>
    <col min="4" max="4" width="45.88671875" style="1" customWidth="1"/>
    <col min="5" max="5" width="10.33203125" customWidth="1"/>
    <col min="6" max="6" width="8.88671875" hidden="1" customWidth="1"/>
  </cols>
  <sheetData>
    <row r="1" spans="1:6" ht="33" customHeight="1" x14ac:dyDescent="0.5">
      <c r="A1" s="20"/>
      <c r="B1" s="21" t="s">
        <v>63</v>
      </c>
      <c r="C1" s="20"/>
      <c r="D1" s="24" t="s">
        <v>60</v>
      </c>
      <c r="E1" s="24"/>
    </row>
    <row r="2" spans="1:6" ht="33" customHeight="1" x14ac:dyDescent="0.5">
      <c r="A2" s="20"/>
      <c r="B2" s="22" t="s">
        <v>64</v>
      </c>
      <c r="C2" s="23"/>
      <c r="D2" s="25" t="s">
        <v>61</v>
      </c>
      <c r="E2" s="25"/>
    </row>
    <row r="3" spans="1:6" x14ac:dyDescent="0.3">
      <c r="A3" s="5"/>
      <c r="B3" s="6"/>
      <c r="C3" s="6"/>
      <c r="D3" s="6"/>
      <c r="E3" s="7"/>
    </row>
    <row r="4" spans="1:6" ht="23.4" x14ac:dyDescent="0.45">
      <c r="A4" s="8"/>
      <c r="B4" s="9" t="s">
        <v>62</v>
      </c>
      <c r="C4" s="9"/>
      <c r="D4" s="42"/>
      <c r="E4" s="10"/>
    </row>
    <row r="5" spans="1:6" ht="21" x14ac:dyDescent="0.4">
      <c r="A5" s="11" t="s">
        <v>70</v>
      </c>
      <c r="B5" s="12"/>
      <c r="C5" s="12"/>
      <c r="D5" s="13"/>
      <c r="E5" s="14"/>
    </row>
    <row r="6" spans="1:6" ht="56.4" customHeight="1" x14ac:dyDescent="0.3">
      <c r="A6" s="15" t="s">
        <v>69</v>
      </c>
      <c r="B6" s="16"/>
      <c r="C6" s="16"/>
      <c r="D6" s="16"/>
      <c r="E6" s="36"/>
    </row>
    <row r="7" spans="1:6" ht="18" x14ac:dyDescent="0.3">
      <c r="A7" s="17"/>
      <c r="B7" s="18"/>
      <c r="C7" s="18"/>
      <c r="D7" s="18"/>
      <c r="E7" s="10"/>
    </row>
    <row r="8" spans="1:6" ht="15.6" x14ac:dyDescent="0.3">
      <c r="A8" s="39"/>
      <c r="B8" s="41" t="s">
        <v>17</v>
      </c>
      <c r="C8" s="41" t="s">
        <v>18</v>
      </c>
      <c r="D8" s="41" t="s">
        <v>19</v>
      </c>
      <c r="E8" s="40" t="s">
        <v>65</v>
      </c>
    </row>
    <row r="9" spans="1:6" ht="15.6" x14ac:dyDescent="0.3">
      <c r="A9" s="26" t="s">
        <v>0</v>
      </c>
      <c r="B9" s="27"/>
      <c r="C9" s="27"/>
      <c r="D9" s="27"/>
      <c r="E9" s="28"/>
    </row>
    <row r="10" spans="1:6" ht="43.2" x14ac:dyDescent="0.3">
      <c r="A10" s="2" t="s">
        <v>1</v>
      </c>
      <c r="B10" s="37" t="s">
        <v>54</v>
      </c>
      <c r="C10" s="3" t="s">
        <v>55</v>
      </c>
      <c r="D10" s="3" t="s">
        <v>20</v>
      </c>
      <c r="E10" s="32"/>
      <c r="F10">
        <f>IF($E10=B$8,1,0)</f>
        <v>0</v>
      </c>
    </row>
    <row r="11" spans="1:6" ht="28.8" x14ac:dyDescent="0.3">
      <c r="A11" s="2" t="s">
        <v>2</v>
      </c>
      <c r="B11" s="3" t="s">
        <v>21</v>
      </c>
      <c r="C11" s="3" t="s">
        <v>23</v>
      </c>
      <c r="D11" s="37" t="s">
        <v>22</v>
      </c>
      <c r="E11" s="32"/>
      <c r="F11">
        <f>IF($E11=D$8,1,0)</f>
        <v>0</v>
      </c>
    </row>
    <row r="12" spans="1:6" ht="28.8" x14ac:dyDescent="0.3">
      <c r="A12" s="2" t="s">
        <v>3</v>
      </c>
      <c r="B12" s="3" t="s">
        <v>24</v>
      </c>
      <c r="C12" s="37" t="s">
        <v>25</v>
      </c>
      <c r="D12" s="3" t="s">
        <v>26</v>
      </c>
      <c r="E12" s="32"/>
      <c r="F12">
        <f>IF($E12=C$8,1,0)</f>
        <v>0</v>
      </c>
    </row>
    <row r="13" spans="1:6" ht="28.8" x14ac:dyDescent="0.3">
      <c r="A13" s="2" t="s">
        <v>4</v>
      </c>
      <c r="B13" s="37" t="s">
        <v>27</v>
      </c>
      <c r="C13" s="3" t="s">
        <v>28</v>
      </c>
      <c r="D13" s="3" t="s">
        <v>29</v>
      </c>
      <c r="E13" s="32"/>
      <c r="F13">
        <f>IF($E13=B$8,1,0)</f>
        <v>0</v>
      </c>
    </row>
    <row r="14" spans="1:6" ht="15.6" x14ac:dyDescent="0.3">
      <c r="A14" s="26" t="s">
        <v>5</v>
      </c>
      <c r="B14" s="27"/>
      <c r="C14" s="27"/>
      <c r="D14" s="27"/>
      <c r="E14" s="28"/>
    </row>
    <row r="15" spans="1:6" ht="28.8" x14ac:dyDescent="0.3">
      <c r="A15" s="4" t="s">
        <v>6</v>
      </c>
      <c r="B15" s="4" t="s">
        <v>30</v>
      </c>
      <c r="C15" s="4" t="s">
        <v>32</v>
      </c>
      <c r="D15" s="38" t="s">
        <v>31</v>
      </c>
      <c r="E15" s="32"/>
      <c r="F15">
        <f>IF($E15=D$8,1,0)</f>
        <v>0</v>
      </c>
    </row>
    <row r="16" spans="1:6" ht="28.8" x14ac:dyDescent="0.3">
      <c r="A16" s="4" t="s">
        <v>7</v>
      </c>
      <c r="B16" s="4" t="s">
        <v>35</v>
      </c>
      <c r="C16" s="38" t="s">
        <v>34</v>
      </c>
      <c r="D16" s="4" t="s">
        <v>33</v>
      </c>
      <c r="E16" s="32"/>
      <c r="F16">
        <f>IF($E16=C$8,1,0)</f>
        <v>0</v>
      </c>
    </row>
    <row r="17" spans="1:6" ht="15.6" x14ac:dyDescent="0.3">
      <c r="A17" s="29" t="s">
        <v>8</v>
      </c>
      <c r="B17" s="30"/>
      <c r="C17" s="30"/>
      <c r="D17" s="30"/>
      <c r="E17" s="31"/>
    </row>
    <row r="18" spans="1:6" x14ac:dyDescent="0.3">
      <c r="A18" s="4" t="s">
        <v>9</v>
      </c>
      <c r="B18" s="4" t="s">
        <v>36</v>
      </c>
      <c r="C18" s="4" t="s">
        <v>38</v>
      </c>
      <c r="D18" s="38" t="s">
        <v>37</v>
      </c>
      <c r="E18" s="32"/>
      <c r="F18">
        <f>IF($E18=D$8,1,0)</f>
        <v>0</v>
      </c>
    </row>
    <row r="19" spans="1:6" ht="28.8" x14ac:dyDescent="0.3">
      <c r="A19" s="4" t="s">
        <v>10</v>
      </c>
      <c r="B19" s="38" t="s">
        <v>40</v>
      </c>
      <c r="C19" s="4" t="s">
        <v>39</v>
      </c>
      <c r="D19" s="4" t="s">
        <v>41</v>
      </c>
      <c r="E19" s="32"/>
      <c r="F19">
        <f>IF($E19=B$8,1,0)</f>
        <v>0</v>
      </c>
    </row>
    <row r="20" spans="1:6" ht="28.8" x14ac:dyDescent="0.3">
      <c r="A20" s="4" t="s">
        <v>11</v>
      </c>
      <c r="B20" s="38" t="s">
        <v>43</v>
      </c>
      <c r="C20" s="4" t="s">
        <v>42</v>
      </c>
      <c r="D20" s="4" t="s">
        <v>44</v>
      </c>
      <c r="E20" s="32"/>
      <c r="F20">
        <f>IF($E20=B$8,1,0)</f>
        <v>0</v>
      </c>
    </row>
    <row r="21" spans="1:6" ht="15.6" x14ac:dyDescent="0.3">
      <c r="A21" s="26" t="s">
        <v>12</v>
      </c>
      <c r="B21" s="27"/>
      <c r="C21" s="27"/>
      <c r="D21" s="27"/>
      <c r="E21" s="28"/>
    </row>
    <row r="22" spans="1:6" ht="28.8" x14ac:dyDescent="0.3">
      <c r="A22" s="2" t="s">
        <v>13</v>
      </c>
      <c r="B22" s="4" t="s">
        <v>45</v>
      </c>
      <c r="C22" s="38" t="s">
        <v>46</v>
      </c>
      <c r="D22" s="4" t="s">
        <v>47</v>
      </c>
      <c r="E22" s="32"/>
      <c r="F22">
        <f>IF($E22=C$8,1,0)</f>
        <v>0</v>
      </c>
    </row>
    <row r="23" spans="1:6" ht="28.8" x14ac:dyDescent="0.3">
      <c r="A23" s="2" t="s">
        <v>14</v>
      </c>
      <c r="B23" s="38" t="s">
        <v>49</v>
      </c>
      <c r="C23" s="4" t="s">
        <v>48</v>
      </c>
      <c r="D23" s="4" t="s">
        <v>50</v>
      </c>
      <c r="E23" s="32"/>
      <c r="F23">
        <f>IF($E23=B$8,1,0)</f>
        <v>0</v>
      </c>
    </row>
    <row r="24" spans="1:6" ht="15.6" x14ac:dyDescent="0.3">
      <c r="A24" s="26" t="s">
        <v>15</v>
      </c>
      <c r="B24" s="27"/>
      <c r="C24" s="27"/>
      <c r="D24" s="27"/>
      <c r="E24" s="28"/>
    </row>
    <row r="25" spans="1:6" ht="28.8" x14ac:dyDescent="0.3">
      <c r="A25" s="3" t="s">
        <v>16</v>
      </c>
      <c r="B25" s="4" t="s">
        <v>53</v>
      </c>
      <c r="C25" s="4" t="s">
        <v>51</v>
      </c>
      <c r="D25" s="38" t="s">
        <v>52</v>
      </c>
      <c r="E25" s="32"/>
      <c r="F25">
        <f>IF($E25=D$8,1,0)</f>
        <v>0</v>
      </c>
    </row>
    <row r="26" spans="1:6" ht="43.2" x14ac:dyDescent="0.3">
      <c r="A26" s="3" t="s">
        <v>56</v>
      </c>
      <c r="B26" s="4" t="s">
        <v>58</v>
      </c>
      <c r="C26" s="38" t="s">
        <v>57</v>
      </c>
      <c r="D26" s="4" t="s">
        <v>59</v>
      </c>
      <c r="E26" s="32"/>
      <c r="F26">
        <f>IF($E26=C$8,1,0)</f>
        <v>0</v>
      </c>
    </row>
    <row r="28" spans="1:6" x14ac:dyDescent="0.3">
      <c r="D28" s="33" t="s">
        <v>67</v>
      </c>
      <c r="E28">
        <f>SUM(F10:F26)</f>
        <v>0</v>
      </c>
    </row>
    <row r="29" spans="1:6" x14ac:dyDescent="0.3">
      <c r="D29" s="33" t="s">
        <v>68</v>
      </c>
      <c r="E29" s="34">
        <f>E28/13</f>
        <v>0</v>
      </c>
    </row>
    <row r="30" spans="1:6" x14ac:dyDescent="0.3">
      <c r="C30" s="35" t="str">
        <f>IF(E29&lt;=75%,"HAI BISOGNO DI FORMAZIONE SUL PHISHING","OTTIMO!SEI IN GRADO DI NON CADERE NELLE TRAPPOLE DEL PHISHING")</f>
        <v>HAI BISOGNO DI FORMAZIONE SUL PHISHING</v>
      </c>
      <c r="D30" s="35"/>
      <c r="E30" s="35"/>
    </row>
    <row r="32" spans="1:6" ht="22.8" customHeight="1" x14ac:dyDescent="0.4">
      <c r="A32" s="19" t="s">
        <v>66</v>
      </c>
      <c r="B32" s="19"/>
      <c r="C32" s="19"/>
      <c r="D32" s="19"/>
      <c r="E32" s="19"/>
    </row>
  </sheetData>
  <sheetProtection algorithmName="SHA-512" hashValue="f8YMKU5lkvgIdWA1s0qLjZXBB1Qakh3hiQ2mYKwuUi+BKEEIk5xPZoMqQ7fA0LiYWZ/wuR5qwIzcp9EokgmWhw==" saltValue="x3u5Xc06q+g6mdcKDZQILA==" spinCount="100000" sheet="1" objects="1" scenarios="1"/>
  <protectedRanges>
    <protectedRange sqref="D4" name="Data verifica"/>
    <protectedRange sqref="E10:E13 E15:E16 E18:E20 E22:E23 E25:E26" name="Risposte questionario"/>
  </protectedRanges>
  <mergeCells count="14">
    <mergeCell ref="A32:E32"/>
    <mergeCell ref="D1:E1"/>
    <mergeCell ref="D2:E2"/>
    <mergeCell ref="C30:E30"/>
    <mergeCell ref="A6:E6"/>
    <mergeCell ref="A9:E9"/>
    <mergeCell ref="A14:E14"/>
    <mergeCell ref="A17:E17"/>
    <mergeCell ref="A21:E21"/>
    <mergeCell ref="A24:E24"/>
    <mergeCell ref="A7:D7"/>
    <mergeCell ref="A3:E3"/>
    <mergeCell ref="B4:C4"/>
    <mergeCell ref="A5:C5"/>
  </mergeCells>
  <dataValidations count="2">
    <dataValidation type="date" operator="greaterThan" allowBlank="1" showInputMessage="1" showErrorMessage="1" sqref="D4" xr:uid="{8572544A-F854-4AD2-B8C5-C792F81E0458}">
      <formula1>45616</formula1>
    </dataValidation>
    <dataValidation type="list" allowBlank="1" showInputMessage="1" showErrorMessage="1" sqref="E10:E13 E15:E16 E18:E20 E22:E23 E25:E26" xr:uid="{C08D3A47-CFB0-4630-AE84-A7D20F636BC1}">
      <formula1>$A$8:$D$8</formula1>
    </dataValidation>
  </dataValidations>
  <hyperlinks>
    <hyperlink ref="D1" r:id="rId1" xr:uid="{0AF0EEBF-7133-4C76-BE19-BBACA8349876}"/>
    <hyperlink ref="D2" r:id="rId2" xr:uid="{65CD304D-8EC8-4D63-987A-18546B3E6875}"/>
  </hyperlinks>
  <pageMargins left="0.7" right="0.7" top="0.75" bottom="0.75" header="0.3" footer="0.3"/>
  <pageSetup paperSize="9" scale="59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Montali</dc:creator>
  <cp:lastModifiedBy>Paolo Montali</cp:lastModifiedBy>
  <cp:lastPrinted>2024-11-21T16:27:08Z</cp:lastPrinted>
  <dcterms:created xsi:type="dcterms:W3CDTF">2024-10-08T20:38:04Z</dcterms:created>
  <dcterms:modified xsi:type="dcterms:W3CDTF">2024-11-21T16:30:39Z</dcterms:modified>
</cp:coreProperties>
</file>